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0"/>
  </bookViews>
  <sheets>
    <sheet name="тимч січ" sheetId="1" r:id="rId1"/>
  </sheets>
  <definedNames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<sst xmlns="http://schemas.openxmlformats.org/spreadsheetml/2006/main" count="100" uniqueCount="51">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</sst>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2" sqref="J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47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45</v>
      </c>
      <c r="B7" s="44">
        <f>SUM(D7:W7)</f>
        <v>0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38</v>
      </c>
      <c r="B8" s="41">
        <f>SUM(D8:Z8)</f>
        <v>9423.4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763</v>
      </c>
      <c r="J8" s="57">
        <v>888.4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54567.600000000006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>N10+N15+N23+N31+N45+N50+N51+N58+N59+N68+N69+N84+N72+N77+N79+N78+N66+N85+N86+N87+N67+N38+N88</f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1195.7</v>
      </c>
      <c r="AE9" s="51">
        <f>AE10+AE15+AE23+AE31+AE45+AE50+AE51+AE58+AE59+AE68+AE69+AE72+AE84+AE77+AE79+AE78+AE66+AE85+AE87+AE86+AE67+AE38+AE88</f>
        <v>53371.9</v>
      </c>
      <c r="AG9" s="50"/>
    </row>
    <row r="10" spans="1:31" ht="15.75">
      <c r="A10" s="4" t="s">
        <v>4</v>
      </c>
      <c r="B10" s="23">
        <v>3669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1173.8</v>
      </c>
      <c r="AE10" s="28">
        <f>B10+C10-AD10</f>
        <v>2495.2</v>
      </c>
    </row>
    <row r="11" spans="1:31" ht="15.75">
      <c r="A11" s="3" t="s">
        <v>5</v>
      </c>
      <c r="B11" s="23">
        <v>3075.3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1167.3</v>
      </c>
      <c r="AE11" s="28">
        <f>B11+C11-AD11</f>
        <v>1908.0000000000002</v>
      </c>
    </row>
    <row r="12" spans="1:31" ht="15.75">
      <c r="A12" s="3" t="s">
        <v>2</v>
      </c>
      <c r="B12" s="37">
        <v>291.6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291.6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302.0999999999998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6.5</v>
      </c>
      <c r="AE14" s="28">
        <f>AE10-AE11-AE12-AE13</f>
        <v>295.59999999999957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29">B15+C15-AD15</f>
        <v>24434</v>
      </c>
    </row>
    <row r="16" spans="1:32" ht="15.75">
      <c r="A16" s="3" t="s">
        <v>5</v>
      </c>
      <c r="B16" s="23">
        <v>20115.1</v>
      </c>
      <c r="C16" s="23"/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20115.1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1533.1</v>
      </c>
    </row>
    <row r="19" spans="1:31" ht="15.75">
      <c r="A19" s="3" t="s">
        <v>2</v>
      </c>
      <c r="B19" s="23">
        <v>2731.4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2731.4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50.400000000001455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>B22+C22-AD22</f>
        <v>50.400000000001455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16702.8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13483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203.5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1472.9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978.0999999999992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261.7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136.2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53.6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12.400000000000006</v>
      </c>
    </row>
    <row r="38" spans="1:31" ht="15" customHeight="1">
      <c r="A38" s="4" t="s">
        <v>35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508.8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435.4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65.8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6.200000000000031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534.4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498.7</v>
      </c>
    </row>
    <row r="48" spans="1:31" ht="30" hidden="1">
      <c r="A48" s="64" t="s">
        <v>48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</v>
      </c>
      <c r="AE49" s="28">
        <f>AE45-AE47-AE46</f>
        <v>35.69999999999999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8">
        <f aca="true" t="shared" si="11" ref="AE50:AE56">B50+C50-AD50</f>
        <v>3557.7</v>
      </c>
    </row>
    <row r="51" spans="1:32" ht="15" customHeight="1">
      <c r="A51" s="4" t="s">
        <v>9</v>
      </c>
      <c r="B51" s="45">
        <v>3083.5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3083.5</v>
      </c>
      <c r="AF51" s="6"/>
    </row>
    <row r="52" spans="1:32" ht="15.75">
      <c r="A52" s="3" t="s">
        <v>5</v>
      </c>
      <c r="B52" s="23">
        <v>2301.1</v>
      </c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2301.1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204.9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204.9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574.1000000000001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0</v>
      </c>
      <c r="AE57" s="23">
        <f>AE51-AE52-AE54-AE56-AE53-AE55</f>
        <v>574.1000000000001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56.6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1008.8</v>
      </c>
    </row>
    <row r="60" spans="1:32" ht="15.75">
      <c r="A60" s="3" t="s">
        <v>5</v>
      </c>
      <c r="B60" s="23">
        <v>703.5</v>
      </c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703.5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31.9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266.9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266.9</v>
      </c>
    </row>
    <row r="66" spans="1:31" ht="31.5">
      <c r="A66" s="4" t="s">
        <v>34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141.7</v>
      </c>
    </row>
    <row r="67" spans="1:31" ht="15.75">
      <c r="A67" s="4" t="s">
        <v>43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431.5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138.3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>SUM(D72:AB72)</f>
        <v>21.9</v>
      </c>
      <c r="AE72" s="31">
        <f t="shared" si="16"/>
        <v>116.4</v>
      </c>
    </row>
    <row r="73" spans="1:31" s="11" customFormat="1" ht="15.75">
      <c r="A73" s="3" t="s">
        <v>5</v>
      </c>
      <c r="B73" s="23">
        <v>62.3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21.9</v>
      </c>
      <c r="AE73" s="31">
        <f t="shared" si="16"/>
        <v>40.4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42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39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V90">B10+B15+B23+B31+B45+B50+B51+B58+B59+B66+B68+B69+B72+B77+B78+B79+B84+B85+B86+B87+B38+B88+B67</f>
        <v>54567.600000000006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>W10+W15+W23+W31+W45+W50+W51+W58+W59+W66+W68+W69+W72+W77+W78+W79+W84+W85+W86+W87+W38+W88+W67</f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1195.7</v>
      </c>
      <c r="AE90" s="59">
        <f>AE10+AE15+AE23+AE31+AE45+AE50+AE51+AE58+AE59+AE66+AE68+AE69+AE72+AE77+AE78+AE79+AE84+AE85+AE86+AE87+AE67+AE38+AE88</f>
        <v>53371.9</v>
      </c>
    </row>
    <row r="91" spans="1:31" ht="15.75">
      <c r="A91" s="3" t="s">
        <v>5</v>
      </c>
      <c r="B91" s="23">
        <f aca="true" t="shared" si="19" ref="B91:AB91">B11+B16+B24+B32+B52+B60+B70+B39+B73</f>
        <v>40325.399999999994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1189.2</v>
      </c>
      <c r="AE91" s="28">
        <f>B91+C91-AD91</f>
        <v>39136.2</v>
      </c>
    </row>
    <row r="92" spans="1:31" ht="15.75">
      <c r="A92" s="3" t="s">
        <v>2</v>
      </c>
      <c r="B92" s="23">
        <f aca="true" t="shared" si="20" ref="B92:X92">B12+B19+B27+B34+B54+B63+B42+B76+B71</f>
        <v>4971.7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0</v>
      </c>
      <c r="AE92" s="28">
        <f>B92+C92-AD92</f>
        <v>4971.7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0</v>
      </c>
      <c r="AE94" s="28">
        <f>B94+C94-AD94</f>
        <v>1744.5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0</v>
      </c>
      <c r="AE95" s="28">
        <f>B95+C95-AD95</f>
        <v>680.9</v>
      </c>
    </row>
    <row r="96" spans="1:31" ht="12.75">
      <c r="A96" s="1" t="s">
        <v>49</v>
      </c>
      <c r="B96" s="2">
        <f>B90-B91-B92-B93-B94-B95</f>
        <v>6389.300000000012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0</v>
      </c>
      <c r="L96" s="2">
        <f t="shared" si="24"/>
        <v>0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6.5</v>
      </c>
      <c r="AE96" s="2">
        <f t="shared" si="24"/>
        <v>6382.800000000005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2015-01-05T08:14:10Z</cp:lastPrinted>
  <dcterms:created xsi:type="dcterms:W3CDTF">2002-11-05T08:53:00Z</dcterms:created>
  <dcterms:modified xsi:type="dcterms:W3CDTF">2015-01-15T06:49:26Z</dcterms:modified>
  <cp:category/>
  <cp:version/>
  <cp:contentType/>
  <cp:contentStatus/>
</cp:coreProperties>
</file>